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TG_3er_2017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G21" i="1"/>
  <c r="G24" i="1" s="1"/>
  <c r="F21" i="1"/>
  <c r="F24" i="1" s="1"/>
  <c r="D21" i="1"/>
  <c r="C21" i="1"/>
  <c r="C24" i="1" s="1"/>
  <c r="H19" i="1"/>
  <c r="E19" i="1"/>
  <c r="E17" i="1"/>
  <c r="H17" i="1" s="1"/>
  <c r="H15" i="1"/>
  <c r="E15" i="1"/>
  <c r="E13" i="1"/>
  <c r="H13" i="1" s="1"/>
  <c r="H11" i="1"/>
  <c r="G11" i="1"/>
  <c r="E11" i="1"/>
  <c r="A4" i="1"/>
  <c r="A1" i="1"/>
  <c r="E21" i="1" l="1"/>
  <c r="H21" i="1" l="1"/>
  <c r="H24" i="1" s="1"/>
  <c r="E24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<sst xmlns="http://schemas.openxmlformats.org/spreadsheetml/2006/main" count="19" uniqueCount="19">
  <si>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</si>
  <si>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</si>
  <si>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(PESOS)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</si>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</sst>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name val="Trebuchet MS"/>
      <family val="2"/>
    </font>
    <font>
      <b/>
      <sz val="13"/>
      <name val="Trebuchet MS"/>
      <family val="2"/>
    </font>
    <font>
      <sz val="14"/>
      <name val="Trebuchet MS"/>
      <family val="2"/>
    </font>
    <font>
      <sz val="10"/>
      <name val="Arial"/>
      <family val="2"/>
    </font>
    <font>
      <sz val="14"/>
      <color theme="1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8"/>
      <color theme="1"/>
      <name val="Trebuchet MS"/>
      <family val="2"/>
    </font>
    <font>
      <sz val="13"/>
      <color theme="1"/>
      <name val="Trebuchet MS"/>
      <family val="2"/>
    </font>
    <font>
      <b/>
      <sz val="14"/>
      <color theme="1"/>
      <name val="Trebuchet MS"/>
      <family val="2"/>
    </font>
    <font>
      <sz val="8"/>
      <color theme="1"/>
      <name val="Arial"/>
      <family val="2"/>
    </font>
    <font>
      <b/>
      <sz val="20"/>
      <color rgb="FFFF0000"/>
      <name val="Trebuchet MS"/>
      <family val="2"/>
    </font>
    <font>
      <sz val="20"/>
      <color rgb="FFFF0000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justify" vertical="center" wrapText="1"/>
    </xf>
    <xf numFmtId="0" fontId="11" fillId="2" borderId="17" xfId="0" applyFont="1" applyFill="1" applyBorder="1" applyAlignment="1" applyProtection="1">
      <alignment horizontal="justify" vertical="center" wrapText="1"/>
    </xf>
    <xf numFmtId="0" fontId="11" fillId="2" borderId="18" xfId="0" applyFont="1" applyFill="1" applyBorder="1" applyAlignment="1" applyProtection="1">
      <alignment horizontal="justify" vertical="center" wrapText="1"/>
    </xf>
    <xf numFmtId="0" fontId="11" fillId="2" borderId="19" xfId="0" applyFont="1" applyFill="1" applyBorder="1" applyAlignment="1" applyProtection="1">
      <alignment horizontal="justify" vertical="center" wrapText="1"/>
    </xf>
    <xf numFmtId="0" fontId="8" fillId="0" borderId="0" xfId="0" applyFont="1" applyProtection="1">
      <protection locked="0"/>
    </xf>
    <xf numFmtId="0" fontId="12" fillId="2" borderId="8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center" wrapText="1"/>
    </xf>
    <xf numFmtId="164" fontId="3" fillId="2" borderId="20" xfId="1" applyNumberFormat="1" applyFont="1" applyFill="1" applyBorder="1" applyAlignment="1" applyProtection="1">
      <alignment horizontal="right" vertical="top"/>
      <protection locked="0"/>
    </xf>
    <xf numFmtId="164" fontId="3" fillId="2" borderId="20" xfId="1" applyNumberFormat="1" applyFont="1" applyFill="1" applyBorder="1" applyAlignment="1" applyProtection="1">
      <alignment horizontal="right" vertical="top"/>
    </xf>
    <xf numFmtId="164" fontId="3" fillId="2" borderId="0" xfId="1" applyNumberFormat="1" applyFont="1" applyFill="1" applyBorder="1" applyAlignment="1" applyProtection="1">
      <alignment horizontal="right" vertical="top"/>
    </xf>
    <xf numFmtId="164" fontId="3" fillId="2" borderId="21" xfId="1" applyNumberFormat="1" applyFont="1" applyFill="1" applyBorder="1" applyAlignment="1" applyProtection="1">
      <alignment horizontal="right" vertical="top"/>
    </xf>
    <xf numFmtId="0" fontId="1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164" fontId="12" fillId="2" borderId="20" xfId="0" applyNumberFormat="1" applyFont="1" applyFill="1" applyBorder="1" applyAlignment="1" applyProtection="1">
      <alignment horizontal="right" vertical="center" wrapText="1"/>
    </xf>
    <xf numFmtId="164" fontId="12" fillId="2" borderId="0" xfId="0" applyNumberFormat="1" applyFont="1" applyFill="1" applyBorder="1" applyAlignment="1" applyProtection="1">
      <alignment horizontal="right" vertical="center" wrapText="1"/>
    </xf>
    <xf numFmtId="164" fontId="12" fillId="2" borderId="21" xfId="0" applyNumberFormat="1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164" fontId="3" fillId="2" borderId="20" xfId="1" applyNumberFormat="1" applyFont="1" applyFill="1" applyBorder="1" applyAlignment="1" applyProtection="1">
      <alignment horizontal="right" vertical="center"/>
      <protection locked="0"/>
    </xf>
    <xf numFmtId="164" fontId="3" fillId="2" borderId="2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3" fillId="2" borderId="21" xfId="1" applyNumberFormat="1" applyFont="1" applyFill="1" applyBorder="1" applyAlignment="1" applyProtection="1">
      <alignment horizontal="right" vertical="center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164" fontId="7" fillId="2" borderId="14" xfId="0" applyNumberFormat="1" applyFont="1" applyFill="1" applyBorder="1" applyAlignment="1" applyProtection="1">
      <alignment horizontal="right" vertical="center" wrapText="1"/>
    </xf>
    <xf numFmtId="164" fontId="7" fillId="2" borderId="13" xfId="0" applyNumberFormat="1" applyFont="1" applyFill="1" applyBorder="1" applyAlignment="1" applyProtection="1">
      <alignment horizontal="right" vertical="center" wrapText="1"/>
    </xf>
    <xf numFmtId="164" fontId="7" fillId="2" borderId="1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>
      <protection locked="0"/>
    </xf>
    <xf numFmtId="0" fontId="13" fillId="2" borderId="22" xfId="0" applyFont="1" applyFill="1" applyBorder="1" applyAlignment="1" applyProtection="1">
      <alignment horizontal="justify" vertical="center" wrapText="1"/>
    </xf>
    <xf numFmtId="0" fontId="13" fillId="2" borderId="23" xfId="0" applyFont="1" applyFill="1" applyBorder="1" applyAlignment="1" applyProtection="1">
      <alignment horizontal="justify" vertical="center" wrapText="1"/>
    </xf>
    <xf numFmtId="164" fontId="2" fillId="2" borderId="24" xfId="1" applyNumberFormat="1" applyFont="1" applyFill="1" applyBorder="1" applyAlignment="1" applyProtection="1">
      <alignment horizontal="right" vertical="top"/>
    </xf>
    <xf numFmtId="164" fontId="2" fillId="2" borderId="23" xfId="1" applyNumberFormat="1" applyFont="1" applyFill="1" applyBorder="1" applyAlignment="1" applyProtection="1">
      <alignment horizontal="right" vertical="top"/>
    </xf>
    <xf numFmtId="164" fontId="2" fillId="2" borderId="25" xfId="1" applyNumberFormat="1" applyFont="1" applyFill="1" applyBorder="1" applyAlignment="1" applyProtection="1">
      <alignment horizontal="right" vertical="top"/>
    </xf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5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716616</xdr:colOff>
      <xdr:row>0</xdr:row>
      <xdr:rowOff>201707</xdr:rowOff>
    </xdr:from>
    <xdr:to>
      <xdr:col>7</xdr:col>
      <xdr:colOff>963705</xdr:colOff>
      <xdr:row>3</xdr:row>
      <xdr:rowOff>168089</xdr:rowOff>
    </xdr:to>
    <xdr:pic>
      <xdr:nvPicPr>
        <xdr:cNvPr id="2" name="Imagen 2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451166" y="201707"/>
          <a:ext cx="1885389" cy="6426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324971</xdr:colOff>
      <xdr:row>0</xdr:row>
      <xdr:rowOff>145676</xdr:rowOff>
    </xdr:from>
    <xdr:to>
      <xdr:col>1</xdr:col>
      <xdr:colOff>1294789</xdr:colOff>
      <xdr:row>4</xdr:row>
      <xdr:rowOff>85702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6" y="145676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3ER%20TRIMESTRE%202017/FORMATO%203ER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30 de septiembre de 2017</v>
          </cell>
        </row>
        <row r="175">
          <cell r="E175">
            <v>71202107</v>
          </cell>
          <cell r="F175">
            <v>550000</v>
          </cell>
          <cell r="G175">
            <v>71752107</v>
          </cell>
          <cell r="H175">
            <v>49450246</v>
          </cell>
          <cell r="I175">
            <v>43588525</v>
          </cell>
          <cell r="J175">
            <v>22301861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6"/>
  <sheetViews>
    <sheetView tabSelected="1" zoomScale="85" zoomScaleNormal="85" workbookViewId="0">
      <selection activeCell="C17" sqref="C17"/>
    </sheetView>
  </sheetViews>
  <sheetFormatPr baseColWidth="10" defaultRowHeight="15" x14ac:dyDescent="0.25"/>
  <cols>
    <col min="1" max="1" width="2.140625" style="70" customWidth="1"/>
    <col min="2" max="2" width="45.5703125" style="70" customWidth="1"/>
    <col min="3" max="8" width="24.5703125" style="70" customWidth="1"/>
    <col min="9" max="9" width="2.140625" style="70" customWidth="1"/>
    <col min="10" max="10" width="4" style="65" customWidth="1"/>
    <col min="11" max="17" width="11.42578125" style="65"/>
    <col min="18" max="16384" width="11.42578125" style="67"/>
  </cols>
  <sheetData>
    <row r="1" spans="1:17" s="2" customFormat="1" ht="20.25" customHeight="1" x14ac:dyDescent="0.35">
      <c r="A1" s="1" t="str">
        <f>[1]EA!A1</f>
        <v>UNIVERSIDAD POLITÉCNICA DEL ESTADO DE MORELOS</v>
      </c>
      <c r="B1" s="1"/>
      <c r="C1" s="1"/>
      <c r="D1" s="1"/>
      <c r="E1" s="1"/>
      <c r="F1" s="1"/>
      <c r="G1" s="1"/>
      <c r="H1" s="1"/>
      <c r="I1" s="1"/>
    </row>
    <row r="2" spans="1:17" s="4" customFormat="1" ht="16.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7" s="4" customFormat="1" ht="16.5" customHeigh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7" s="4" customFormat="1" ht="16.5" customHeight="1" x14ac:dyDescent="0.35">
      <c r="A4" s="3" t="str">
        <f>'[1]6A COG-LDF'!A4:K4</f>
        <v>Del 1 de enero al 30 de septiembre de 2017</v>
      </c>
      <c r="B4" s="3"/>
      <c r="C4" s="3"/>
      <c r="D4" s="3"/>
      <c r="E4" s="3"/>
      <c r="F4" s="3"/>
      <c r="G4" s="3"/>
      <c r="H4" s="3"/>
      <c r="I4" s="3"/>
    </row>
    <row r="5" spans="1:17" s="7" customFormat="1" ht="16.5" customHeight="1" x14ac:dyDescent="0.3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</row>
    <row r="6" spans="1:17" s="10" customFormat="1" ht="3.75" customHeight="1" thickBot="1" x14ac:dyDescent="0.35">
      <c r="A6" s="8"/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9"/>
      <c r="O6" s="9"/>
      <c r="P6" s="9"/>
      <c r="Q6" s="9"/>
    </row>
    <row r="7" spans="1:17" s="19" customFormat="1" ht="22.5" customHeight="1" thickTop="1" x14ac:dyDescent="0.35">
      <c r="A7" s="11" t="s">
        <v>3</v>
      </c>
      <c r="B7" s="12"/>
      <c r="C7" s="13" t="s">
        <v>4</v>
      </c>
      <c r="D7" s="14"/>
      <c r="E7" s="14"/>
      <c r="F7" s="14"/>
      <c r="G7" s="15"/>
      <c r="H7" s="16" t="s">
        <v>5</v>
      </c>
      <c r="I7" s="17"/>
      <c r="J7" s="18"/>
      <c r="K7" s="18"/>
      <c r="L7" s="18"/>
      <c r="M7" s="18"/>
      <c r="N7" s="18"/>
      <c r="O7" s="18"/>
      <c r="P7" s="18"/>
      <c r="Q7" s="18"/>
    </row>
    <row r="8" spans="1:17" s="19" customFormat="1" ht="46.5" customHeight="1" x14ac:dyDescent="0.35">
      <c r="A8" s="20"/>
      <c r="B8" s="21"/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3"/>
      <c r="I8" s="24"/>
      <c r="J8" s="18"/>
      <c r="K8" s="18"/>
      <c r="L8" s="18"/>
      <c r="M8" s="18"/>
      <c r="N8" s="18"/>
      <c r="O8" s="18"/>
      <c r="P8" s="18"/>
      <c r="Q8" s="18"/>
    </row>
    <row r="9" spans="1:17" s="19" customFormat="1" ht="23.25" customHeight="1" x14ac:dyDescent="0.35">
      <c r="A9" s="25"/>
      <c r="B9" s="26"/>
      <c r="C9" s="27">
        <v>1</v>
      </c>
      <c r="D9" s="27">
        <v>2</v>
      </c>
      <c r="E9" s="27" t="s">
        <v>11</v>
      </c>
      <c r="F9" s="27">
        <v>4</v>
      </c>
      <c r="G9" s="27">
        <v>5</v>
      </c>
      <c r="H9" s="28" t="s">
        <v>12</v>
      </c>
      <c r="I9" s="29"/>
      <c r="J9" s="18"/>
      <c r="K9" s="18"/>
      <c r="L9" s="18"/>
      <c r="M9" s="18"/>
      <c r="N9" s="18"/>
      <c r="O9" s="18"/>
      <c r="P9" s="18"/>
      <c r="Q9" s="18"/>
    </row>
    <row r="10" spans="1:17" s="34" customFormat="1" ht="15" customHeight="1" x14ac:dyDescent="0.3">
      <c r="A10" s="30"/>
      <c r="B10" s="31"/>
      <c r="C10" s="32"/>
      <c r="D10" s="32"/>
      <c r="E10" s="32"/>
      <c r="F10" s="32"/>
      <c r="G10" s="32"/>
      <c r="H10" s="31"/>
      <c r="I10" s="33"/>
      <c r="J10" s="9"/>
      <c r="K10" s="9"/>
      <c r="L10" s="9"/>
      <c r="M10" s="9"/>
      <c r="N10" s="9"/>
      <c r="O10" s="9"/>
      <c r="P10" s="9"/>
      <c r="Q10" s="9"/>
    </row>
    <row r="11" spans="1:17" s="42" customFormat="1" ht="30" customHeight="1" x14ac:dyDescent="0.35">
      <c r="A11" s="35"/>
      <c r="B11" s="36" t="s">
        <v>13</v>
      </c>
      <c r="C11" s="37">
        <v>70065708</v>
      </c>
      <c r="D11" s="37">
        <v>554869</v>
      </c>
      <c r="E11" s="38">
        <f>+C11+D11</f>
        <v>70620577</v>
      </c>
      <c r="F11" s="37">
        <v>49044894</v>
      </c>
      <c r="G11" s="37">
        <f>43588525-405352</f>
        <v>43183173</v>
      </c>
      <c r="H11" s="39">
        <f>+E11-F11</f>
        <v>21575683</v>
      </c>
      <c r="I11" s="40"/>
      <c r="J11" s="41"/>
      <c r="K11" s="41"/>
      <c r="L11" s="41"/>
      <c r="M11" s="41"/>
      <c r="N11" s="41"/>
      <c r="O11" s="41"/>
      <c r="P11" s="41"/>
      <c r="Q11" s="41"/>
    </row>
    <row r="12" spans="1:17" s="42" customFormat="1" ht="15" customHeight="1" x14ac:dyDescent="0.35">
      <c r="A12" s="35"/>
      <c r="B12" s="36"/>
      <c r="C12" s="43"/>
      <c r="D12" s="43"/>
      <c r="E12" s="43"/>
      <c r="F12" s="43"/>
      <c r="G12" s="43"/>
      <c r="H12" s="44"/>
      <c r="I12" s="45"/>
      <c r="J12" s="41"/>
      <c r="K12" s="41"/>
      <c r="L12" s="41"/>
      <c r="M12" s="41"/>
      <c r="N12" s="41"/>
      <c r="O12" s="41"/>
      <c r="P12" s="41"/>
      <c r="Q12" s="41"/>
    </row>
    <row r="13" spans="1:17" s="42" customFormat="1" ht="30" customHeight="1" x14ac:dyDescent="0.35">
      <c r="A13" s="35"/>
      <c r="B13" s="36" t="s">
        <v>14</v>
      </c>
      <c r="C13" s="37">
        <v>1136399</v>
      </c>
      <c r="D13" s="37">
        <v>-4869</v>
      </c>
      <c r="E13" s="38">
        <f>+C13+D13</f>
        <v>1131530</v>
      </c>
      <c r="F13" s="37">
        <v>405352</v>
      </c>
      <c r="G13" s="37">
        <v>405352</v>
      </c>
      <c r="H13" s="39">
        <f>+E13-F13</f>
        <v>726178</v>
      </c>
      <c r="I13" s="40"/>
      <c r="J13" s="41"/>
      <c r="K13" s="41"/>
      <c r="L13" s="41"/>
      <c r="M13" s="41"/>
      <c r="N13" s="41"/>
      <c r="O13" s="41"/>
      <c r="P13" s="41"/>
      <c r="Q13" s="41"/>
    </row>
    <row r="14" spans="1:17" s="42" customFormat="1" ht="15" customHeight="1" x14ac:dyDescent="0.35">
      <c r="A14" s="35"/>
      <c r="B14" s="36"/>
      <c r="C14" s="43"/>
      <c r="D14" s="43"/>
      <c r="E14" s="43"/>
      <c r="F14" s="43"/>
      <c r="G14" s="43"/>
      <c r="H14" s="44"/>
      <c r="I14" s="45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47.25" customHeight="1" x14ac:dyDescent="0.35">
      <c r="A15" s="35"/>
      <c r="B15" s="46" t="s">
        <v>15</v>
      </c>
      <c r="C15" s="47">
        <v>0</v>
      </c>
      <c r="D15" s="47">
        <v>0</v>
      </c>
      <c r="E15" s="48">
        <f>+C15+D15</f>
        <v>0</v>
      </c>
      <c r="F15" s="47">
        <v>0</v>
      </c>
      <c r="G15" s="47">
        <v>0</v>
      </c>
      <c r="H15" s="49">
        <f>+E15-F15</f>
        <v>0</v>
      </c>
      <c r="I15" s="50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5" customHeight="1" x14ac:dyDescent="0.35">
      <c r="A16" s="35"/>
      <c r="B16" s="46"/>
      <c r="C16" s="48"/>
      <c r="D16" s="48"/>
      <c r="E16" s="48"/>
      <c r="F16" s="48"/>
      <c r="G16" s="48"/>
      <c r="H16" s="49"/>
      <c r="I16" s="50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30" customHeight="1" x14ac:dyDescent="0.35">
      <c r="A17" s="35"/>
      <c r="B17" s="36" t="s">
        <v>16</v>
      </c>
      <c r="C17" s="37">
        <v>0</v>
      </c>
      <c r="D17" s="37">
        <v>0</v>
      </c>
      <c r="E17" s="38">
        <f>+C17+D17</f>
        <v>0</v>
      </c>
      <c r="F17" s="37">
        <v>0</v>
      </c>
      <c r="G17" s="37">
        <v>0</v>
      </c>
      <c r="H17" s="39">
        <f>+E17-F17</f>
        <v>0</v>
      </c>
      <c r="I17" s="40"/>
      <c r="J17" s="41"/>
      <c r="K17" s="41"/>
      <c r="L17" s="41"/>
      <c r="M17" s="41"/>
      <c r="N17" s="41"/>
      <c r="O17" s="41"/>
      <c r="P17" s="41"/>
      <c r="Q17" s="41"/>
    </row>
    <row r="18" spans="1:17" s="42" customFormat="1" ht="15" customHeight="1" x14ac:dyDescent="0.35">
      <c r="A18" s="35"/>
      <c r="B18" s="36"/>
      <c r="C18" s="43"/>
      <c r="D18" s="43"/>
      <c r="E18" s="43"/>
      <c r="F18" s="43"/>
      <c r="G18" s="43"/>
      <c r="H18" s="44"/>
      <c r="I18" s="45"/>
      <c r="J18" s="41"/>
      <c r="K18" s="41"/>
      <c r="L18" s="41"/>
      <c r="M18" s="41"/>
      <c r="N18" s="41"/>
      <c r="O18" s="41"/>
      <c r="P18" s="41"/>
      <c r="Q18" s="41"/>
    </row>
    <row r="19" spans="1:17" s="42" customFormat="1" ht="30" customHeight="1" x14ac:dyDescent="0.35">
      <c r="A19" s="35"/>
      <c r="B19" s="36" t="s">
        <v>17</v>
      </c>
      <c r="C19" s="37">
        <v>0</v>
      </c>
      <c r="D19" s="37">
        <v>0</v>
      </c>
      <c r="E19" s="38">
        <f>+C19+D19</f>
        <v>0</v>
      </c>
      <c r="F19" s="37">
        <v>0</v>
      </c>
      <c r="G19" s="37">
        <v>0</v>
      </c>
      <c r="H19" s="39">
        <f>+E19-F19</f>
        <v>0</v>
      </c>
      <c r="I19" s="40"/>
      <c r="J19" s="41"/>
      <c r="K19" s="41"/>
      <c r="L19" s="41"/>
      <c r="M19" s="41"/>
      <c r="N19" s="41"/>
      <c r="O19" s="41"/>
      <c r="P19" s="41"/>
      <c r="Q19" s="41"/>
    </row>
    <row r="20" spans="1:17" s="56" customFormat="1" ht="15" customHeight="1" x14ac:dyDescent="0.3">
      <c r="A20" s="51"/>
      <c r="B20" s="52"/>
      <c r="C20" s="53"/>
      <c r="D20" s="53"/>
      <c r="E20" s="53"/>
      <c r="F20" s="53"/>
      <c r="G20" s="53"/>
      <c r="H20" s="54"/>
      <c r="I20" s="55"/>
      <c r="J20" s="6"/>
      <c r="K20" s="6"/>
      <c r="L20" s="6"/>
      <c r="M20" s="6"/>
      <c r="N20" s="6"/>
      <c r="O20" s="6"/>
      <c r="P20" s="6"/>
      <c r="Q20" s="6"/>
    </row>
    <row r="21" spans="1:17" s="63" customFormat="1" ht="30" customHeight="1" thickBot="1" x14ac:dyDescent="0.35">
      <c r="A21" s="57"/>
      <c r="B21" s="58" t="s">
        <v>18</v>
      </c>
      <c r="C21" s="59">
        <f>+C11+C13+C15+C17+C19</f>
        <v>71202107</v>
      </c>
      <c r="D21" s="59">
        <f>+D11+D13+D15+D17+D19</f>
        <v>550000</v>
      </c>
      <c r="E21" s="59">
        <f>C21+D21</f>
        <v>71752107</v>
      </c>
      <c r="F21" s="59">
        <f t="shared" ref="F21:G21" si="0">+F11+F13+F15+F17+F19</f>
        <v>49450246</v>
      </c>
      <c r="G21" s="59">
        <f t="shared" si="0"/>
        <v>43588525</v>
      </c>
      <c r="H21" s="60">
        <f>+E21-F21</f>
        <v>22301861</v>
      </c>
      <c r="I21" s="61"/>
      <c r="J21" s="62"/>
      <c r="K21" s="62"/>
      <c r="L21" s="62"/>
      <c r="M21" s="62"/>
      <c r="N21" s="62"/>
      <c r="O21" s="62"/>
      <c r="P21" s="62"/>
      <c r="Q21" s="62"/>
    </row>
    <row r="22" spans="1:17" s="66" customFormat="1" ht="15.75" thickTop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5"/>
      <c r="K22" s="65"/>
      <c r="L22" s="65"/>
      <c r="M22" s="65"/>
      <c r="N22" s="65"/>
      <c r="O22" s="65"/>
      <c r="P22" s="65"/>
      <c r="Q22" s="65"/>
    </row>
    <row r="23" spans="1:17" x14ac:dyDescent="0.25">
      <c r="A23" s="64"/>
      <c r="B23" s="64"/>
      <c r="C23" s="64"/>
      <c r="D23" s="64"/>
      <c r="E23" s="64"/>
      <c r="F23" s="64"/>
      <c r="G23" s="64"/>
      <c r="H23" s="64"/>
      <c r="I23" s="64"/>
    </row>
    <row r="24" spans="1:17" ht="27.75" x14ac:dyDescent="0.45">
      <c r="A24" s="64"/>
      <c r="B24" s="64"/>
      <c r="C24" s="68" t="str">
        <f>IF(C21='[1]6A COG-LDF'!E175,"","ERROR")</f>
        <v/>
      </c>
      <c r="D24" s="68" t="str">
        <f>IF(D21='[1]6A COG-LDF'!F175,"","ERROR")</f>
        <v/>
      </c>
      <c r="E24" s="68" t="str">
        <f>IF(E21='[1]6A COG-LDF'!G175,"","ERROR")</f>
        <v/>
      </c>
      <c r="F24" s="68" t="str">
        <f>IF(F21='[1]6A COG-LDF'!H175,"","ERROR")</f>
        <v/>
      </c>
      <c r="G24" s="68" t="str">
        <f>IF(G21='[1]6A COG-LDF'!I175,"","ERROR")</f>
        <v/>
      </c>
      <c r="H24" s="68" t="str">
        <f>IF(H21='[1]6A COG-LDF'!J175,"","ERROR")</f>
        <v/>
      </c>
      <c r="I24" s="69"/>
    </row>
    <row r="25" spans="1:17" x14ac:dyDescent="0.25">
      <c r="A25" s="64"/>
      <c r="B25" s="64"/>
      <c r="C25" s="64"/>
      <c r="D25" s="64"/>
      <c r="E25" s="64"/>
      <c r="F25" s="64"/>
      <c r="G25" s="64"/>
      <c r="H25" s="64"/>
      <c r="I25" s="64"/>
    </row>
    <row r="26" spans="1:17" x14ac:dyDescent="0.25">
      <c r="A26" s="64"/>
      <c r="B26" s="64"/>
      <c r="C26" s="64"/>
      <c r="D26" s="64"/>
      <c r="E26" s="64"/>
      <c r="F26" s="64"/>
      <c r="G26" s="64"/>
      <c r="H26" s="64"/>
      <c r="I26" s="64"/>
    </row>
  </sheetData>
  <sheetProtection algorithmName="SHA-512" hashValue="Zd7XPDwwu13lI0zMSLZA2mIBNWo2bvQ/IRZp0xFDlYtYLZA/gzV1/9VbgRFsIvR0XsXWmxkpIV2vngtbslZM8Q==" saltValue="X0sv96TLuFQWH/kgPuCQvA==" spinCount="100000" sheet="1" scenarios="1" formatColumns="0" formatRows="0" selectLockedCells="1"/>
  <mergeCells count="9">
    <mergeCell ref="A1:I1"/>
    <mergeCell ref="A2:I2"/>
    <mergeCell ref="A3:I3"/>
    <mergeCell ref="A4:I4"/>
    <mergeCell ref="A5:I5"/>
    <mergeCell ref="A7:B9"/>
    <mergeCell ref="C7:G7"/>
    <mergeCell ref="H7:H8"/>
    <mergeCell ref="I7:I8"/>
  </mergeCells>
  <printOptions horizontalCentered="1"/>
  <pageMargins left="0" right="0" top="0.94488188976377963" bottom="0.35433070866141736" header="0" footer="0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2018-02-28T18:10:20Z</dcterms:created>
  <dcterms:modified xsi:type="dcterms:W3CDTF">2018-02-28T18:10:58Z</dcterms:modified>
</cp:coreProperties>
</file>